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bryan\Documents\"/>
    </mc:Choice>
  </mc:AlternateContent>
  <xr:revisionPtr revIDLastSave="0" documentId="13_ncr:1_{AFBC9576-1215-42D5-BA1E-217A76826BE5}" xr6:coauthVersionLast="47" xr6:coauthVersionMax="47" xr10:uidLastSave="{00000000-0000-0000-0000-000000000000}"/>
  <workbookProtection workbookAlgorithmName="SHA-512" workbookHashValue="e1rKY74/eUxAUDyytuBp5ohCN70g0lQEZqlydWT9IRePqLcLx9rMKIYNxeuZXYX9vKZXD0vRVtvTP7BWLm7hXQ==" workbookSaltValue="a7XGgXQEHeWWEtTG6HA/6A==" workbookSpinCount="100000" lockStructure="1"/>
  <bookViews>
    <workbookView xWindow="-108" yWindow="-108" windowWidth="23256" windowHeight="12576" tabRatio="653" xr2:uid="{64CEF08D-04A4-439F-B410-AE12F85CA9A6}"/>
  </bookViews>
  <sheets>
    <sheet name="Calculator" sheetId="1" r:id="rId1"/>
    <sheet name="product 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D36" i="1"/>
  <c r="H36" i="1" s="1"/>
  <c r="K39" i="1"/>
  <c r="H39" i="1"/>
  <c r="D12" i="1"/>
  <c r="H18" i="1" s="1"/>
  <c r="K12" i="1"/>
  <c r="K9" i="1"/>
  <c r="K18" i="1" s="1"/>
  <c r="K36" i="1" l="1"/>
  <c r="D39" i="1"/>
  <c r="D15" i="1"/>
  <c r="H15" i="1" s="1"/>
  <c r="D18" i="1" l="1"/>
  <c r="K15" i="1"/>
</calcChain>
</file>

<file path=xl/sharedStrings.xml><?xml version="1.0" encoding="utf-8"?>
<sst xmlns="http://schemas.openxmlformats.org/spreadsheetml/2006/main" count="69" uniqueCount="42">
  <si>
    <t>Average Utilisation</t>
  </si>
  <si>
    <t>Sowing Rate (kg/ha)</t>
  </si>
  <si>
    <t>Total Feed Demand (kg/day)</t>
  </si>
  <si>
    <t>Total Grazing days available</t>
  </si>
  <si>
    <t>Proteor Kale</t>
  </si>
  <si>
    <t>Products</t>
  </si>
  <si>
    <t>Marco Turnip</t>
  </si>
  <si>
    <t>Pillar Rape</t>
  </si>
  <si>
    <t>Coleor Kale</t>
  </si>
  <si>
    <t>OE968</t>
  </si>
  <si>
    <t>Lactimo</t>
  </si>
  <si>
    <t>Geronimo</t>
  </si>
  <si>
    <t>Laurena</t>
  </si>
  <si>
    <t>Gustea</t>
  </si>
  <si>
    <t>Sowing rate</t>
  </si>
  <si>
    <t>kg/ha</t>
  </si>
  <si>
    <t>Expected yield</t>
  </si>
  <si>
    <t>kg DM/ha</t>
  </si>
  <si>
    <t>Expected utilisation</t>
  </si>
  <si>
    <t>%</t>
  </si>
  <si>
    <t>Animal allocation</t>
  </si>
  <si>
    <t># / ha</t>
  </si>
  <si>
    <t>Crop allocation calculator</t>
  </si>
  <si>
    <t>Expected Yield  (kg DM/ha)</t>
  </si>
  <si>
    <t>Area Planted (ha)</t>
  </si>
  <si>
    <t>Number of cows</t>
  </si>
  <si>
    <t>Daily feed allocation (kg DM per cow)</t>
  </si>
  <si>
    <t>Avaliable feed (tonne/ha)</t>
  </si>
  <si>
    <t>Grazing days per hectare</t>
  </si>
  <si>
    <t>Total Seed Required (kg)</t>
  </si>
  <si>
    <t>Total Avaliable feed (tonnes)</t>
  </si>
  <si>
    <t>Select forage:</t>
  </si>
  <si>
    <t>1. Select forage type from list</t>
  </si>
  <si>
    <t>2. Enter area, cow numbers and desired daily DM allocation</t>
  </si>
  <si>
    <t>Manual calculation</t>
  </si>
  <si>
    <t>3. Enter sowing rate, yield and utilisation as a decimal (%)</t>
  </si>
  <si>
    <t>Daily feed allocation (kg DM per head)</t>
  </si>
  <si>
    <t>Auto calculation - dairy cow scenario</t>
  </si>
  <si>
    <t>Stock number</t>
  </si>
  <si>
    <t>Farm/paddock:</t>
  </si>
  <si>
    <t></t>
  </si>
  <si>
    <t>Average Utilisation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</si>
</sst>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7" xfId="1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/>
    <xf numFmtId="0" fontId="0" fillId="2" borderId="4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wrapText="1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1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43" fontId="5" fillId="3" borderId="1" xfId="2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9" fontId="3" fillId="2" borderId="1" xfId="1" applyFont="1" applyFill="1" applyBorder="1" applyAlignment="1">
      <alignment horizontal="center" vertical="center"/>
    </xf>
    <xf numFmtId="0" fontId="0" fillId="3" borderId="0" xfId="0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95250</xdr:rowOff>
    </xdr:from>
    <xdr:to>
      <xdr:col>3</xdr:col>
      <xdr:colOff>876300</xdr:colOff>
      <xdr:row>3</xdr:row>
      <xdr:rowOff>123003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0B4F50-17F2-5C32-E479-CFF483370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95250"/>
          <a:ext cx="1873250" cy="586553"/>
        </a:xfrm>
        <a:prstGeom prst="rect">
          <a:avLst/>
        </a:prstGeom>
      </xdr:spPr>
    </xdr:pic>
    <xdr:clientData/>
  </xdr:twoCellAnchor>
  <xdr:oneCellAnchor>
    <xdr:from>
      <xdr:col>2</xdr:col>
      <xdr:colOff>12700</xdr:colOff>
      <xdr:row>21</xdr:row>
      <xdr:rowOff>95250</xdr:rowOff>
    </xdr:from>
    <xdr:ext cx="1825625" cy="608778"/>
    <xdr:pic>
      <xdr:nvPicPr>
        <xdr:cNvPr id="2" name="Picture 1">
          <a:extLst>
            <a:ext uri="{FF2B5EF4-FFF2-40B4-BE49-F238E27FC236}">
              <a16:creationId xmlns:a16="http://schemas.microsoft.com/office/drawing/2014/main" id="{9781A1C9-B9CD-4C4F-9912-F0BCFB804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95250"/>
          <a:ext cx="1825625" cy="6087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D61C-93EB-458E-878E-3509CDCC0E2C}">
  <sheetPr>
    <pageSetUpPr fitToPage="1"/>
  </sheetPr>
  <dimension ref="A1:S43"/>
  <sheetViews>
    <sheetView tabSelected="1" zoomScaleNormal="100" workbookViewId="0">
      <selection activeCell="H33" sqref="H33:H34"/>
    </sheetView>
  </sheetViews>
  <sheetFormatPr defaultRowHeight="14.4" x14ac:dyDescent="0.3"/>
  <cols>
    <col min="1" max="1" width="3.88671875" customWidth="1"/>
    <col min="2" max="2" width="5.6640625" customWidth="1"/>
    <col min="3" max="3" width="14.44140625" customWidth="1"/>
    <col min="4" max="4" width="16.5546875" customWidth="1"/>
    <col min="5" max="5" width="3.44140625" customWidth="1"/>
    <col min="6" max="6" width="1.44140625" customWidth="1"/>
    <col min="7" max="7" width="15.44140625" customWidth="1"/>
    <col min="8" max="8" width="13.21875" customWidth="1"/>
    <col min="9" max="9" width="4.6640625" customWidth="1"/>
    <col min="10" max="10" width="18.88671875" customWidth="1"/>
    <col min="11" max="11" width="13.33203125" customWidth="1"/>
    <col min="12" max="12" width="6.33203125" customWidth="1"/>
    <col min="13" max="13" width="4" customWidth="1"/>
    <col min="14" max="14" width="6.33203125" style="32" customWidth="1"/>
    <col min="15" max="15" width="13.109375" hidden="1" customWidth="1"/>
    <col min="16" max="16" width="12.88671875" hidden="1" customWidth="1"/>
    <col min="17" max="17" width="15" hidden="1" customWidth="1"/>
    <col min="18" max="18" width="18.5546875" hidden="1" customWidth="1"/>
    <col min="19" max="19" width="17" hidden="1" customWidth="1"/>
  </cols>
  <sheetData>
    <row r="1" spans="1:19" ht="15" thickBo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1"/>
      <c r="P1" s="23" t="s">
        <v>14</v>
      </c>
      <c r="Q1" s="23" t="s">
        <v>16</v>
      </c>
      <c r="R1" s="23" t="s">
        <v>18</v>
      </c>
      <c r="S1" s="23" t="s">
        <v>20</v>
      </c>
    </row>
    <row r="2" spans="1:19" x14ac:dyDescent="0.3">
      <c r="A2" s="8"/>
      <c r="B2" s="9"/>
      <c r="C2" s="10"/>
      <c r="D2" s="10"/>
      <c r="E2" s="10"/>
      <c r="F2" s="10"/>
      <c r="G2" s="29" t="s">
        <v>37</v>
      </c>
      <c r="H2" s="10"/>
      <c r="I2" s="10"/>
      <c r="J2" s="30"/>
      <c r="K2" s="10"/>
      <c r="L2" s="11"/>
      <c r="M2" s="8"/>
      <c r="O2" s="4" t="s">
        <v>5</v>
      </c>
      <c r="P2" s="22" t="s">
        <v>15</v>
      </c>
      <c r="Q2" s="23" t="s">
        <v>17</v>
      </c>
      <c r="R2" s="23" t="s">
        <v>19</v>
      </c>
      <c r="S2" s="23" t="s">
        <v>21</v>
      </c>
    </row>
    <row r="3" spans="1:19" x14ac:dyDescent="0.3">
      <c r="A3" s="8"/>
      <c r="B3" s="12"/>
      <c r="C3" s="24"/>
      <c r="D3" s="24"/>
      <c r="E3" s="24"/>
      <c r="F3" s="24"/>
      <c r="G3" s="25" t="s">
        <v>32</v>
      </c>
      <c r="H3" s="24"/>
      <c r="I3" s="24"/>
      <c r="J3" s="24"/>
      <c r="K3" s="24"/>
      <c r="L3" s="13"/>
      <c r="M3" s="8"/>
      <c r="O3" s="7" t="s">
        <v>6</v>
      </c>
      <c r="P3" s="21">
        <v>3</v>
      </c>
      <c r="Q3" s="6">
        <v>12000</v>
      </c>
      <c r="R3" s="5">
        <v>0.8</v>
      </c>
      <c r="S3" s="6">
        <v>4</v>
      </c>
    </row>
    <row r="4" spans="1:19" x14ac:dyDescent="0.3">
      <c r="A4" s="8"/>
      <c r="B4" s="12"/>
      <c r="C4" s="24"/>
      <c r="D4" s="24"/>
      <c r="E4" s="24"/>
      <c r="F4" s="24"/>
      <c r="G4" s="25" t="s">
        <v>33</v>
      </c>
      <c r="H4" s="24"/>
      <c r="I4" s="24"/>
      <c r="J4" s="24"/>
      <c r="K4" s="24"/>
      <c r="L4" s="13"/>
      <c r="M4" s="8"/>
      <c r="O4" s="7" t="s">
        <v>7</v>
      </c>
      <c r="P4" s="21">
        <v>4</v>
      </c>
      <c r="Q4" s="6">
        <v>8000</v>
      </c>
      <c r="R4" s="5">
        <v>0.8</v>
      </c>
      <c r="S4" s="6">
        <v>8</v>
      </c>
    </row>
    <row r="5" spans="1:19" ht="18" x14ac:dyDescent="0.35">
      <c r="A5" s="8"/>
      <c r="B5" s="12"/>
      <c r="C5" s="26" t="s">
        <v>22</v>
      </c>
      <c r="D5" s="26"/>
      <c r="E5" s="24"/>
      <c r="F5" s="24"/>
      <c r="G5" s="25"/>
      <c r="H5" s="24"/>
      <c r="I5" s="24"/>
      <c r="J5" s="24"/>
      <c r="K5" s="24"/>
      <c r="L5" s="13"/>
      <c r="M5" s="8"/>
      <c r="O5" s="7" t="s">
        <v>8</v>
      </c>
      <c r="P5" s="21">
        <v>5</v>
      </c>
      <c r="Q5" s="6">
        <v>12000</v>
      </c>
      <c r="R5" s="5">
        <v>0.8</v>
      </c>
      <c r="S5" s="6">
        <v>8</v>
      </c>
    </row>
    <row r="6" spans="1:19" x14ac:dyDescent="0.3">
      <c r="A6" s="8"/>
      <c r="B6" s="12"/>
      <c r="C6" s="24"/>
      <c r="D6" s="24"/>
      <c r="E6" s="24"/>
      <c r="F6" s="24"/>
      <c r="G6" s="24"/>
      <c r="H6" s="24"/>
      <c r="I6" s="24"/>
      <c r="J6" s="24"/>
      <c r="K6" s="24"/>
      <c r="L6" s="13"/>
      <c r="M6" s="8"/>
      <c r="O6" s="7" t="s">
        <v>4</v>
      </c>
      <c r="P6" s="21">
        <v>5</v>
      </c>
      <c r="Q6" s="6">
        <v>15000</v>
      </c>
      <c r="R6" s="5">
        <v>0.8</v>
      </c>
      <c r="S6" s="6">
        <v>8</v>
      </c>
    </row>
    <row r="7" spans="1:19" ht="18" x14ac:dyDescent="0.35">
      <c r="A7" s="8"/>
      <c r="B7" s="12"/>
      <c r="C7" s="25" t="s">
        <v>31</v>
      </c>
      <c r="D7" s="28" t="s">
        <v>6</v>
      </c>
      <c r="E7" s="34" t="s">
        <v>40</v>
      </c>
      <c r="F7" s="24"/>
      <c r="G7" s="25" t="s">
        <v>39</v>
      </c>
      <c r="H7" s="58"/>
      <c r="I7" s="58"/>
      <c r="J7" s="58"/>
      <c r="K7" s="58"/>
      <c r="L7" s="13"/>
      <c r="M7" s="8"/>
      <c r="O7" s="7" t="s">
        <v>9</v>
      </c>
      <c r="P7" s="21">
        <v>100000</v>
      </c>
      <c r="Q7" s="6">
        <v>22000</v>
      </c>
      <c r="R7" s="5">
        <v>0.9</v>
      </c>
      <c r="S7" s="6">
        <v>8</v>
      </c>
    </row>
    <row r="8" spans="1:19" x14ac:dyDescent="0.3">
      <c r="A8" s="8"/>
      <c r="B8" s="12"/>
      <c r="C8" s="25"/>
      <c r="D8" s="24"/>
      <c r="E8" s="24"/>
      <c r="F8" s="24"/>
      <c r="G8" s="24"/>
      <c r="H8" s="24"/>
      <c r="I8" s="24"/>
      <c r="J8" s="24"/>
      <c r="K8" s="24"/>
      <c r="L8" s="13"/>
      <c r="M8" s="8"/>
      <c r="O8" s="7" t="s">
        <v>10</v>
      </c>
      <c r="P8" s="21">
        <v>100000</v>
      </c>
      <c r="Q8" s="6">
        <v>22000</v>
      </c>
      <c r="R8" s="5">
        <v>0.9</v>
      </c>
      <c r="S8" s="6">
        <v>8</v>
      </c>
    </row>
    <row r="9" spans="1:19" x14ac:dyDescent="0.3">
      <c r="A9" s="8"/>
      <c r="B9" s="12"/>
      <c r="C9" s="36" t="s">
        <v>24</v>
      </c>
      <c r="D9" s="55">
        <v>3</v>
      </c>
      <c r="E9" s="27"/>
      <c r="F9" s="27"/>
      <c r="G9" s="41" t="s">
        <v>25</v>
      </c>
      <c r="H9" s="56">
        <v>200</v>
      </c>
      <c r="I9" s="27"/>
      <c r="J9" s="41" t="s">
        <v>26</v>
      </c>
      <c r="K9" s="60">
        <f>VLOOKUP(D7,O3:S11,5,FALSE)</f>
        <v>4</v>
      </c>
      <c r="L9" s="17"/>
      <c r="M9" s="8"/>
      <c r="O9" s="7" t="s">
        <v>11</v>
      </c>
      <c r="P9" s="21">
        <v>100000</v>
      </c>
      <c r="Q9" s="6">
        <v>22000</v>
      </c>
      <c r="R9" s="5">
        <v>0.9</v>
      </c>
      <c r="S9" s="6">
        <v>8</v>
      </c>
    </row>
    <row r="10" spans="1:19" x14ac:dyDescent="0.3">
      <c r="A10" s="8"/>
      <c r="B10" s="12"/>
      <c r="C10" s="36"/>
      <c r="D10" s="55"/>
      <c r="E10" s="27"/>
      <c r="F10" s="27"/>
      <c r="G10" s="41"/>
      <c r="H10" s="56"/>
      <c r="I10" s="27"/>
      <c r="J10" s="41"/>
      <c r="K10" s="60"/>
      <c r="L10" s="17"/>
      <c r="M10" s="8"/>
      <c r="O10" s="7" t="s">
        <v>12</v>
      </c>
      <c r="P10" s="21">
        <v>100000</v>
      </c>
      <c r="Q10" s="6">
        <v>22000</v>
      </c>
      <c r="R10" s="5">
        <v>0.9</v>
      </c>
      <c r="S10" s="6">
        <v>8</v>
      </c>
    </row>
    <row r="11" spans="1:19" x14ac:dyDescent="0.3">
      <c r="A11" s="8"/>
      <c r="B11" s="12"/>
      <c r="C11" s="25"/>
      <c r="D11" s="27"/>
      <c r="E11" s="27"/>
      <c r="F11" s="27"/>
      <c r="G11" s="43"/>
      <c r="H11" s="27"/>
      <c r="I11" s="27"/>
      <c r="J11" s="43"/>
      <c r="K11" s="27"/>
      <c r="L11" s="18"/>
      <c r="M11" s="8"/>
      <c r="O11" s="7" t="s">
        <v>13</v>
      </c>
      <c r="P11" s="21">
        <v>100000</v>
      </c>
      <c r="Q11" s="6">
        <v>22000</v>
      </c>
      <c r="R11" s="5">
        <v>0.9</v>
      </c>
      <c r="S11" s="6">
        <v>8</v>
      </c>
    </row>
    <row r="12" spans="1:19" x14ac:dyDescent="0.3">
      <c r="A12" s="8"/>
      <c r="B12" s="12"/>
      <c r="C12" s="35" t="s">
        <v>1</v>
      </c>
      <c r="D12" s="50">
        <f>VLOOKUP(D7,O3:P11,2,FALSE)</f>
        <v>3</v>
      </c>
      <c r="E12" s="27"/>
      <c r="F12" s="27"/>
      <c r="G12" s="41" t="s">
        <v>23</v>
      </c>
      <c r="H12" s="59">
        <f>VLOOKUP(D7,O3:Q11,3,FALSE)</f>
        <v>12000</v>
      </c>
      <c r="I12" s="27"/>
      <c r="J12" s="41" t="s">
        <v>0</v>
      </c>
      <c r="K12" s="57">
        <f>VLOOKUP(D7,O3:R11,4,FALSE)</f>
        <v>0.8</v>
      </c>
      <c r="L12" s="17"/>
      <c r="M12" s="8"/>
    </row>
    <row r="13" spans="1:19" x14ac:dyDescent="0.3">
      <c r="A13" s="8"/>
      <c r="B13" s="12"/>
      <c r="C13" s="35"/>
      <c r="D13" s="50"/>
      <c r="E13" s="27"/>
      <c r="F13" s="27"/>
      <c r="G13" s="41"/>
      <c r="H13" s="59"/>
      <c r="I13" s="27"/>
      <c r="J13" s="41"/>
      <c r="K13" s="57"/>
      <c r="L13" s="17"/>
      <c r="M13" s="8"/>
    </row>
    <row r="14" spans="1:19" x14ac:dyDescent="0.3">
      <c r="A14" s="8"/>
      <c r="B14" s="12"/>
      <c r="C14" s="25"/>
      <c r="D14" s="46"/>
      <c r="E14" s="46"/>
      <c r="F14" s="46"/>
      <c r="G14" s="47"/>
      <c r="H14" s="46"/>
      <c r="I14" s="46"/>
      <c r="J14" s="47"/>
      <c r="K14" s="46"/>
      <c r="L14" s="13"/>
      <c r="M14" s="8"/>
    </row>
    <row r="15" spans="1:19" x14ac:dyDescent="0.3">
      <c r="A15" s="8"/>
      <c r="B15" s="12"/>
      <c r="C15" s="35" t="s">
        <v>27</v>
      </c>
      <c r="D15" s="48">
        <f>(H12*K12)/1000</f>
        <v>9.6</v>
      </c>
      <c r="E15" s="27"/>
      <c r="F15" s="27"/>
      <c r="G15" s="41" t="s">
        <v>30</v>
      </c>
      <c r="H15" s="48">
        <f>D9*D15</f>
        <v>28.799999999999997</v>
      </c>
      <c r="I15" s="27"/>
      <c r="J15" s="41" t="s">
        <v>28</v>
      </c>
      <c r="K15" s="49">
        <f>(D15*1000)/K18</f>
        <v>12</v>
      </c>
      <c r="L15" s="19"/>
      <c r="M15" s="8"/>
    </row>
    <row r="16" spans="1:19" x14ac:dyDescent="0.3">
      <c r="A16" s="8"/>
      <c r="B16" s="12"/>
      <c r="C16" s="35"/>
      <c r="D16" s="48"/>
      <c r="E16" s="27"/>
      <c r="F16" s="27"/>
      <c r="G16" s="41"/>
      <c r="H16" s="48"/>
      <c r="I16" s="27"/>
      <c r="J16" s="41"/>
      <c r="K16" s="49"/>
      <c r="L16" s="19"/>
      <c r="M16" s="8"/>
    </row>
    <row r="17" spans="1:16" x14ac:dyDescent="0.3">
      <c r="A17" s="8"/>
      <c r="B17" s="12"/>
      <c r="C17" s="25"/>
      <c r="D17" s="27"/>
      <c r="E17" s="27"/>
      <c r="F17" s="27"/>
      <c r="G17" s="43"/>
      <c r="H17" s="27"/>
      <c r="I17" s="27"/>
      <c r="J17" s="27"/>
      <c r="K17" s="27"/>
      <c r="L17" s="18"/>
      <c r="M17" s="8"/>
    </row>
    <row r="18" spans="1:16" x14ac:dyDescent="0.3">
      <c r="A18" s="8"/>
      <c r="B18" s="12"/>
      <c r="C18" s="36" t="s">
        <v>3</v>
      </c>
      <c r="D18" s="50">
        <f>((D15*1000)*D9)/K18</f>
        <v>36</v>
      </c>
      <c r="E18" s="27"/>
      <c r="F18" s="27"/>
      <c r="G18" s="41" t="s">
        <v>29</v>
      </c>
      <c r="H18" s="51">
        <f>D9*D12</f>
        <v>9</v>
      </c>
      <c r="I18" s="27"/>
      <c r="J18" s="41" t="s">
        <v>2</v>
      </c>
      <c r="K18" s="52">
        <f>H9*K9</f>
        <v>800</v>
      </c>
      <c r="L18" s="20"/>
      <c r="M18" s="8"/>
    </row>
    <row r="19" spans="1:16" x14ac:dyDescent="0.3">
      <c r="A19" s="8"/>
      <c r="B19" s="12"/>
      <c r="C19" s="36"/>
      <c r="D19" s="50"/>
      <c r="E19" s="27"/>
      <c r="F19" s="27"/>
      <c r="G19" s="41"/>
      <c r="H19" s="51"/>
      <c r="I19" s="27"/>
      <c r="J19" s="41"/>
      <c r="K19" s="52"/>
      <c r="L19" s="20"/>
      <c r="M19" s="8"/>
    </row>
    <row r="20" spans="1:16" ht="15" thickBot="1" x14ac:dyDescent="0.35">
      <c r="A20" s="8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24"/>
      <c r="N20" s="31"/>
    </row>
    <row r="21" spans="1:16" x14ac:dyDescent="0.3">
      <c r="A21" s="8"/>
      <c r="B21" s="24"/>
      <c r="C21" s="10"/>
      <c r="D21" s="24"/>
      <c r="E21" s="24"/>
      <c r="F21" s="24"/>
      <c r="G21" s="24"/>
      <c r="H21" s="10"/>
      <c r="I21" s="24"/>
      <c r="J21" s="24"/>
      <c r="K21" s="10"/>
      <c r="L21" s="10"/>
      <c r="M21" s="24"/>
      <c r="N21" s="31"/>
    </row>
    <row r="22" spans="1:16" ht="19.95" customHeight="1" thickBot="1" x14ac:dyDescent="0.35">
      <c r="A22" s="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4"/>
      <c r="N22" s="31"/>
    </row>
    <row r="23" spans="1:16" x14ac:dyDescent="0.3">
      <c r="A23" s="8"/>
      <c r="B23" s="9"/>
      <c r="C23" s="10"/>
      <c r="D23" s="10"/>
      <c r="E23" s="10"/>
      <c r="F23" s="10"/>
      <c r="G23" s="29" t="s">
        <v>34</v>
      </c>
      <c r="H23" s="10"/>
      <c r="I23" s="10"/>
      <c r="J23" s="30"/>
      <c r="K23" s="10"/>
      <c r="L23" s="11"/>
      <c r="M23" s="8"/>
    </row>
    <row r="24" spans="1:16" ht="15" customHeight="1" x14ac:dyDescent="0.3">
      <c r="A24" s="8"/>
      <c r="B24" s="12"/>
      <c r="C24" s="24"/>
      <c r="D24" s="24"/>
      <c r="E24" s="24"/>
      <c r="F24" s="24"/>
      <c r="G24" s="25" t="s">
        <v>32</v>
      </c>
      <c r="H24" s="24"/>
      <c r="I24" s="24"/>
      <c r="J24" s="24"/>
      <c r="K24" s="24"/>
      <c r="L24" s="13"/>
      <c r="M24" s="8"/>
    </row>
    <row r="25" spans="1:16" x14ac:dyDescent="0.3">
      <c r="A25" s="8"/>
      <c r="B25" s="12"/>
      <c r="C25" s="24"/>
      <c r="D25" s="24"/>
      <c r="E25" s="24"/>
      <c r="F25" s="24"/>
      <c r="G25" s="25" t="s">
        <v>33</v>
      </c>
      <c r="H25" s="24"/>
      <c r="I25" s="24"/>
      <c r="J25" s="24"/>
      <c r="K25" s="24"/>
      <c r="L25" s="13"/>
      <c r="M25" s="8"/>
      <c r="P25" s="33"/>
    </row>
    <row r="26" spans="1:16" ht="18" x14ac:dyDescent="0.35">
      <c r="A26" s="8"/>
      <c r="B26" s="12"/>
      <c r="C26" s="26" t="s">
        <v>22</v>
      </c>
      <c r="D26" s="26"/>
      <c r="E26" s="24"/>
      <c r="F26" s="24"/>
      <c r="G26" s="25" t="s">
        <v>35</v>
      </c>
      <c r="H26" s="24"/>
      <c r="I26" s="24"/>
      <c r="J26" s="24"/>
      <c r="K26" s="24"/>
      <c r="L26" s="13"/>
      <c r="M26" s="8"/>
    </row>
    <row r="27" spans="1:16" x14ac:dyDescent="0.3">
      <c r="A27" s="8"/>
      <c r="B27" s="12"/>
      <c r="C27" s="24"/>
      <c r="D27" s="24"/>
      <c r="E27" s="24"/>
      <c r="F27" s="24"/>
      <c r="G27" s="25"/>
      <c r="H27" s="24"/>
      <c r="I27" s="24"/>
      <c r="J27" s="24"/>
      <c r="K27" s="24"/>
      <c r="L27" s="13"/>
      <c r="M27" s="8"/>
    </row>
    <row r="28" spans="1:16" ht="18" x14ac:dyDescent="0.35">
      <c r="A28" s="8"/>
      <c r="B28" s="12"/>
      <c r="C28" s="25" t="s">
        <v>31</v>
      </c>
      <c r="D28" s="28" t="s">
        <v>8</v>
      </c>
      <c r="E28" s="34" t="s">
        <v>40</v>
      </c>
      <c r="F28" s="24"/>
      <c r="G28" s="25" t="s">
        <v>39</v>
      </c>
      <c r="H28" s="58"/>
      <c r="I28" s="58"/>
      <c r="J28" s="58"/>
      <c r="K28" s="58"/>
      <c r="L28" s="13"/>
      <c r="M28" s="8"/>
    </row>
    <row r="29" spans="1:16" x14ac:dyDescent="0.3">
      <c r="A29" s="8"/>
      <c r="B29" s="12"/>
      <c r="C29" s="25"/>
      <c r="D29" s="24"/>
      <c r="E29" s="24"/>
      <c r="F29" s="24"/>
      <c r="G29" s="24"/>
      <c r="H29" s="24"/>
      <c r="I29" s="24"/>
      <c r="J29" s="24"/>
      <c r="K29" s="24"/>
      <c r="L29" s="13"/>
      <c r="M29" s="8"/>
    </row>
    <row r="30" spans="1:16" ht="15" customHeight="1" x14ac:dyDescent="0.3">
      <c r="A30" s="8"/>
      <c r="B30" s="12"/>
      <c r="C30" s="36" t="s">
        <v>24</v>
      </c>
      <c r="D30" s="40">
        <v>0</v>
      </c>
      <c r="E30" s="27"/>
      <c r="F30" s="27"/>
      <c r="G30" s="41" t="s">
        <v>38</v>
      </c>
      <c r="H30" s="42">
        <v>0</v>
      </c>
      <c r="I30" s="27"/>
      <c r="J30" s="41" t="s">
        <v>36</v>
      </c>
      <c r="K30" s="40">
        <v>0</v>
      </c>
      <c r="L30" s="17"/>
      <c r="M30" s="8"/>
    </row>
    <row r="31" spans="1:16" ht="15" customHeight="1" x14ac:dyDescent="0.3">
      <c r="A31" s="8"/>
      <c r="B31" s="12"/>
      <c r="C31" s="36"/>
      <c r="D31" s="40"/>
      <c r="E31" s="27"/>
      <c r="F31" s="27"/>
      <c r="G31" s="41"/>
      <c r="H31" s="42"/>
      <c r="I31" s="27"/>
      <c r="J31" s="41"/>
      <c r="K31" s="40"/>
      <c r="L31" s="17"/>
      <c r="M31" s="8"/>
    </row>
    <row r="32" spans="1:16" x14ac:dyDescent="0.3">
      <c r="A32" s="8"/>
      <c r="B32" s="12"/>
      <c r="C32" s="25"/>
      <c r="D32" s="27"/>
      <c r="E32" s="27"/>
      <c r="F32" s="27"/>
      <c r="G32" s="43"/>
      <c r="H32" s="27"/>
      <c r="I32" s="27"/>
      <c r="J32" s="43"/>
      <c r="K32" s="27"/>
      <c r="L32" s="18"/>
      <c r="M32" s="8"/>
    </row>
    <row r="33" spans="1:13" ht="15" customHeight="1" x14ac:dyDescent="0.3">
      <c r="A33" s="8"/>
      <c r="B33" s="12"/>
      <c r="C33" s="35" t="s">
        <v>1</v>
      </c>
      <c r="D33" s="44">
        <v>0</v>
      </c>
      <c r="E33" s="27"/>
      <c r="F33" s="27"/>
      <c r="G33" s="41" t="s">
        <v>23</v>
      </c>
      <c r="H33" s="54">
        <v>0</v>
      </c>
      <c r="I33" s="27"/>
      <c r="J33" s="41" t="s">
        <v>41</v>
      </c>
      <c r="K33" s="45">
        <v>0</v>
      </c>
      <c r="L33" s="17"/>
      <c r="M33" s="8"/>
    </row>
    <row r="34" spans="1:13" ht="15" customHeight="1" x14ac:dyDescent="0.3">
      <c r="A34" s="8"/>
      <c r="B34" s="12"/>
      <c r="C34" s="35"/>
      <c r="D34" s="44"/>
      <c r="E34" s="27"/>
      <c r="F34" s="27"/>
      <c r="G34" s="41"/>
      <c r="H34" s="54"/>
      <c r="I34" s="27"/>
      <c r="J34" s="41"/>
      <c r="K34" s="45"/>
      <c r="L34" s="17"/>
      <c r="M34" s="8"/>
    </row>
    <row r="35" spans="1:13" x14ac:dyDescent="0.3">
      <c r="A35" s="8"/>
      <c r="B35" s="12"/>
      <c r="C35" s="25"/>
      <c r="D35" s="27"/>
      <c r="E35" s="27"/>
      <c r="F35" s="27"/>
      <c r="G35" s="43"/>
      <c r="H35" s="27"/>
      <c r="I35" s="27"/>
      <c r="J35" s="43"/>
      <c r="K35" s="27"/>
      <c r="L35" s="13"/>
      <c r="M35" s="8"/>
    </row>
    <row r="36" spans="1:13" x14ac:dyDescent="0.3">
      <c r="A36" s="8"/>
      <c r="B36" s="12"/>
      <c r="C36" s="35" t="s">
        <v>27</v>
      </c>
      <c r="D36" s="53">
        <f>(H33*K33)/1000</f>
        <v>0</v>
      </c>
      <c r="E36" s="27"/>
      <c r="F36" s="27"/>
      <c r="G36" s="41" t="s">
        <v>30</v>
      </c>
      <c r="H36" s="48">
        <f>D30*D36</f>
        <v>0</v>
      </c>
      <c r="I36" s="27"/>
      <c r="J36" s="41" t="s">
        <v>28</v>
      </c>
      <c r="K36" s="49" t="e">
        <f>(D36*1000)/K39</f>
        <v>#DIV/0!</v>
      </c>
      <c r="L36" s="19"/>
      <c r="M36" s="8"/>
    </row>
    <row r="37" spans="1:13" x14ac:dyDescent="0.3">
      <c r="A37" s="8"/>
      <c r="B37" s="12"/>
      <c r="C37" s="35"/>
      <c r="D37" s="53"/>
      <c r="E37" s="27"/>
      <c r="F37" s="27"/>
      <c r="G37" s="41"/>
      <c r="H37" s="48"/>
      <c r="I37" s="27"/>
      <c r="J37" s="41"/>
      <c r="K37" s="49"/>
      <c r="L37" s="19"/>
      <c r="M37" s="8"/>
    </row>
    <row r="38" spans="1:13" x14ac:dyDescent="0.3">
      <c r="A38" s="8"/>
      <c r="B38" s="12"/>
      <c r="C38" s="25"/>
      <c r="D38" s="27"/>
      <c r="E38" s="27"/>
      <c r="F38" s="27"/>
      <c r="G38" s="43"/>
      <c r="H38" s="27"/>
      <c r="I38" s="27"/>
      <c r="J38" s="27"/>
      <c r="K38" s="27"/>
      <c r="L38" s="18"/>
      <c r="M38" s="8"/>
    </row>
    <row r="39" spans="1:13" x14ac:dyDescent="0.3">
      <c r="A39" s="8"/>
      <c r="B39" s="12"/>
      <c r="C39" s="36" t="s">
        <v>3</v>
      </c>
      <c r="D39" s="50" t="e">
        <f>((D36*1000)*D30)/K39</f>
        <v>#DIV/0!</v>
      </c>
      <c r="E39" s="27"/>
      <c r="F39" s="27"/>
      <c r="G39" s="41" t="s">
        <v>29</v>
      </c>
      <c r="H39" s="51">
        <f>D30*D33</f>
        <v>0</v>
      </c>
      <c r="I39" s="27"/>
      <c r="J39" s="41" t="s">
        <v>2</v>
      </c>
      <c r="K39" s="52">
        <f>H30*K30</f>
        <v>0</v>
      </c>
      <c r="L39" s="20"/>
      <c r="M39" s="8"/>
    </row>
    <row r="40" spans="1:13" x14ac:dyDescent="0.3">
      <c r="A40" s="8"/>
      <c r="B40" s="12"/>
      <c r="C40" s="36"/>
      <c r="D40" s="50"/>
      <c r="E40" s="27"/>
      <c r="F40" s="27"/>
      <c r="G40" s="41"/>
      <c r="H40" s="51"/>
      <c r="I40" s="27"/>
      <c r="J40" s="41"/>
      <c r="K40" s="52"/>
      <c r="L40" s="20"/>
      <c r="M40" s="8"/>
    </row>
    <row r="41" spans="1:13" ht="15" thickBot="1" x14ac:dyDescent="0.35">
      <c r="A41" s="8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8"/>
    </row>
    <row r="42" spans="1:13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</sheetData>
  <sheetProtection algorithmName="SHA-512" hashValue="fEYlPU1xQGIGtFGqqOECY3fpTSQmzz94Z4fmSs/legKZdTYyugMKtQXtRoSOLsFSqecRvXrUXQVihIdMOmq9mQ==" saltValue="RQjpFPzgisla/Xz5SwJXIw==" spinCount="100000" sheet="1" objects="1" scenarios="1" selectLockedCells="1"/>
  <mergeCells count="48">
    <mergeCell ref="C9:C10"/>
    <mergeCell ref="C12:C13"/>
    <mergeCell ref="D12:D13"/>
    <mergeCell ref="C18:C19"/>
    <mergeCell ref="D18:D19"/>
    <mergeCell ref="C15:C16"/>
    <mergeCell ref="D15:D16"/>
    <mergeCell ref="D9:D10"/>
    <mergeCell ref="J18:J19"/>
    <mergeCell ref="K18:K19"/>
    <mergeCell ref="J15:J16"/>
    <mergeCell ref="G15:G16"/>
    <mergeCell ref="H15:H16"/>
    <mergeCell ref="K12:K13"/>
    <mergeCell ref="K9:K10"/>
    <mergeCell ref="K15:K16"/>
    <mergeCell ref="J9:J10"/>
    <mergeCell ref="J12:J13"/>
    <mergeCell ref="G12:G13"/>
    <mergeCell ref="G9:G10"/>
    <mergeCell ref="G18:G19"/>
    <mergeCell ref="H18:H19"/>
    <mergeCell ref="H12:H13"/>
    <mergeCell ref="H9:H10"/>
    <mergeCell ref="G39:G40"/>
    <mergeCell ref="D39:D40"/>
    <mergeCell ref="C39:C40"/>
    <mergeCell ref="K36:K37"/>
    <mergeCell ref="J36:J37"/>
    <mergeCell ref="H36:H37"/>
    <mergeCell ref="G36:G37"/>
    <mergeCell ref="D36:D37"/>
    <mergeCell ref="C36:C37"/>
    <mergeCell ref="K39:K40"/>
    <mergeCell ref="J39:J40"/>
    <mergeCell ref="H39:H40"/>
    <mergeCell ref="G33:G34"/>
    <mergeCell ref="D33:D34"/>
    <mergeCell ref="C33:C34"/>
    <mergeCell ref="K30:K31"/>
    <mergeCell ref="J30:J31"/>
    <mergeCell ref="H30:H31"/>
    <mergeCell ref="G30:G31"/>
    <mergeCell ref="D30:D31"/>
    <mergeCell ref="C30:C31"/>
    <mergeCell ref="K33:K34"/>
    <mergeCell ref="J33:J34"/>
    <mergeCell ref="H33:H34"/>
  </mergeCells>
  <dataValidations count="3">
    <dataValidation type="list" allowBlank="1" showInputMessage="1" showErrorMessage="1" sqref="O3:O11" xr:uid="{2F7A7032-01E3-48EF-87C2-95F6D4B91E2F}">
      <formula1>#REF!</formula1>
    </dataValidation>
    <dataValidation allowBlank="1" showInputMessage="1" showErrorMessage="1" prompt="To select a forage click on the forage name cell." sqref="F7" xr:uid="{AAAA0A0A-BB3B-4ED0-B2AF-1D1C7F30FAF6}"/>
    <dataValidation allowBlank="1" showInputMessage="1" showErrorMessage="1" prompt="To select a forage first click on the forage name cell." sqref="E7 E28" xr:uid="{69105A2D-F0FD-4954-A89C-273F65E9684D}"/>
  </dataValidations>
  <pageMargins left="0.7" right="0.7" top="0.75" bottom="0.75" header="0.3" footer="0.3"/>
  <pageSetup paperSize="9" scale="72" orientation="portrait" r:id="rId1"/>
  <ignoredErrors>
    <ignoredError sqref="K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 forage" prompt="Now click on the arrow symbol above." xr:uid="{D377B522-CD5E-4738-B1AD-ACCF06D8E814}">
          <x14:formula1>
            <xm:f>'product list'!$A$6:$A$14</xm:f>
          </x14:formula1>
          <xm:sqref>D7 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693B7-07E5-4359-B4C4-62EFCC031A13}">
  <dimension ref="A3:C14"/>
  <sheetViews>
    <sheetView workbookViewId="0">
      <selection activeCell="C6" sqref="C6:C7"/>
    </sheetView>
  </sheetViews>
  <sheetFormatPr defaultRowHeight="14.4" x14ac:dyDescent="0.3"/>
  <cols>
    <col min="1" max="1" width="12.109375" bestFit="1" customWidth="1"/>
  </cols>
  <sheetData>
    <row r="3" spans="1:3" x14ac:dyDescent="0.3">
      <c r="B3" s="37"/>
      <c r="C3" s="38"/>
    </row>
    <row r="4" spans="1:3" x14ac:dyDescent="0.3">
      <c r="A4" s="3"/>
      <c r="B4" s="37"/>
      <c r="C4" s="38"/>
    </row>
    <row r="5" spans="1:3" x14ac:dyDescent="0.3">
      <c r="A5" s="4" t="s">
        <v>5</v>
      </c>
      <c r="B5" s="2"/>
      <c r="C5" s="1"/>
    </row>
    <row r="6" spans="1:3" x14ac:dyDescent="0.3">
      <c r="A6" s="3" t="s">
        <v>6</v>
      </c>
      <c r="B6" s="39"/>
      <c r="C6" s="38"/>
    </row>
    <row r="7" spans="1:3" x14ac:dyDescent="0.3">
      <c r="A7" s="3" t="s">
        <v>7</v>
      </c>
      <c r="B7" s="39"/>
      <c r="C7" s="38"/>
    </row>
    <row r="8" spans="1:3" x14ac:dyDescent="0.3">
      <c r="A8" s="3" t="s">
        <v>8</v>
      </c>
    </row>
    <row r="9" spans="1:3" x14ac:dyDescent="0.3">
      <c r="A9" s="3" t="s">
        <v>4</v>
      </c>
    </row>
    <row r="10" spans="1:3" x14ac:dyDescent="0.3">
      <c r="A10" s="3" t="s">
        <v>9</v>
      </c>
    </row>
    <row r="11" spans="1:3" x14ac:dyDescent="0.3">
      <c r="A11" s="3" t="s">
        <v>10</v>
      </c>
    </row>
    <row r="12" spans="1:3" x14ac:dyDescent="0.3">
      <c r="A12" s="3" t="s">
        <v>11</v>
      </c>
    </row>
    <row r="13" spans="1:3" x14ac:dyDescent="0.3">
      <c r="A13" s="3" t="s">
        <v>12</v>
      </c>
    </row>
    <row r="14" spans="1:3" x14ac:dyDescent="0.3">
      <c r="A14" s="3" t="s">
        <v>13</v>
      </c>
    </row>
  </sheetData>
  <mergeCells count="4">
    <mergeCell ref="B3:B4"/>
    <mergeCell ref="C3:C4"/>
    <mergeCell ref="B6:B7"/>
    <mergeCell ref="C6:C7"/>
  </mergeCells>
  <dataValidations count="1">
    <dataValidation type="list" allowBlank="1" showInputMessage="1" showErrorMessage="1" sqref="A6:A15" xr:uid="{1EC6B77F-8E35-4FB2-BC92-2890FF5A738E}">
      <formula1>$A$6:$A$14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product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Cropmark Seeds Crop Calculator</dc:title>
  <dc:creator>James Bryan</dc:creator>
  <cp:lastModifiedBy>James Bryan</cp:lastModifiedBy>
  <cp:lastPrinted>2022-11-18T00:05:45Z</cp:lastPrinted>
  <dcterms:created xsi:type="dcterms:W3CDTF">2022-11-16T18:58:10Z</dcterms:created>
  <dcterms:modified xsi:type="dcterms:W3CDTF">2022-11-24T04:00:19Z</dcterms:modified>
</cp:coreProperties>
</file>